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7" i="1" l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K32" i="1" l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9" i="1" l="1"/>
  <c r="J19" i="1"/>
  <c r="I19" i="1" s="1"/>
  <c r="K19" i="1"/>
  <c r="G20" i="1"/>
  <c r="J20" i="1"/>
  <c r="I20" i="1" s="1"/>
  <c r="K20" i="1"/>
  <c r="G21" i="1"/>
  <c r="J21" i="1"/>
  <c r="I21" i="1" s="1"/>
  <c r="K21" i="1"/>
  <c r="G22" i="1"/>
  <c r="J22" i="1"/>
  <c r="I22" i="1" s="1"/>
  <c r="K22" i="1"/>
  <c r="K23" i="1" l="1"/>
  <c r="K24" i="1"/>
  <c r="K25" i="1"/>
  <c r="K26" i="1"/>
  <c r="K27" i="1"/>
  <c r="K28" i="1"/>
  <c r="K29" i="1"/>
  <c r="K30" i="1"/>
  <c r="K31" i="1"/>
  <c r="J23" i="1"/>
  <c r="I23" i="1" s="1"/>
  <c r="J24" i="1"/>
  <c r="I24" i="1" s="1"/>
  <c r="J25" i="1"/>
  <c r="I25" i="1" s="1"/>
  <c r="J26" i="1"/>
  <c r="I26" i="1" s="1"/>
  <c r="J27" i="1"/>
  <c r="I27" i="1" s="1"/>
  <c r="J28" i="1"/>
  <c r="I28" i="1" s="1"/>
  <c r="J29" i="1"/>
  <c r="I29" i="1" s="1"/>
  <c r="J30" i="1"/>
  <c r="I30" i="1" s="1"/>
  <c r="J31" i="1"/>
  <c r="I31" i="1" s="1"/>
  <c r="G25" i="1"/>
  <c r="G26" i="1"/>
  <c r="G27" i="1"/>
  <c r="G28" i="1"/>
  <c r="G29" i="1"/>
  <c r="G30" i="1"/>
  <c r="G31" i="1"/>
  <c r="G23" i="1"/>
  <c r="G24" i="1"/>
  <c r="J16" i="1" l="1"/>
  <c r="J17" i="1"/>
  <c r="J18" i="1"/>
  <c r="I16" i="1" l="1"/>
  <c r="I17" i="1"/>
  <c r="I18" i="1"/>
  <c r="K16" i="1"/>
  <c r="K17" i="1"/>
  <c r="K18" i="1"/>
  <c r="K15" i="1"/>
  <c r="G16" i="1"/>
  <c r="G17" i="1"/>
  <c r="G18" i="1"/>
  <c r="K48" i="1" l="1"/>
  <c r="K49" i="1" l="1"/>
  <c r="J15" i="1"/>
  <c r="I15" i="1" s="1"/>
  <c r="I48" i="1" s="1"/>
  <c r="I49" i="1" s="1"/>
  <c r="I50" i="1" s="1"/>
  <c r="G15" i="1"/>
  <c r="G48" i="1" s="1"/>
  <c r="G49" i="1" s="1"/>
  <c r="G50" i="1" s="1"/>
</calcChain>
</file>

<file path=xl/sharedStrings.xml><?xml version="1.0" encoding="utf-8"?>
<sst xmlns="http://schemas.openxmlformats.org/spreadsheetml/2006/main" count="85" uniqueCount="45">
  <si>
    <t>Акт</t>
  </si>
  <si>
    <t xml:space="preserve">г. Павловск                                                           </t>
  </si>
  <si>
    <t>№ п/п</t>
  </si>
  <si>
    <t>Вид покрытия</t>
  </si>
  <si>
    <t>Предельный норматив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</si>
  <si>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</si>
  <si>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</si>
  <si>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</si>
  <si>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</si>
  <si>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</si>
  <si>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</si>
  <si>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</si>
  <si>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</si>
  <si>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</si>
  <si>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Неусовершенствованные покрытия</t>
  </si>
  <si>
    <t>газоны</t>
  </si>
  <si>
    <t>По муниципальному контракту № МК -025</t>
  </si>
  <si>
    <t>Мы нижеподписавшиеся, Глава Местной администрации города Павловска М.Ю. Сызранцев, Генеральный директор ООО "СПБВОДХОЗ"</t>
  </si>
  <si>
    <t>Санкт-Петербург, г. Павловск, Конюшенная ул., участок 5 (сквер юго-восточнее д.12 по Конюшенной ул.)</t>
  </si>
  <si>
    <t>№ квартала, территории</t>
  </si>
  <si>
    <t>16228,        42-105-4</t>
  </si>
  <si>
    <t>Санкт-Петербург, г. Павловск, ул. Васенко, участок 1 (сквер юго-восточнее д.18 по ул. Васенко)</t>
  </si>
  <si>
    <t>16225,        42-105-6</t>
  </si>
  <si>
    <t>Итого с понижающим коэффициентом 0,7350000348027</t>
  </si>
  <si>
    <t>Санкт-Петербург, г. Павловск, ул. Васенко, участок 2 (сквер северо-западнее д.15, лит.А по ул. Васенко)</t>
  </si>
  <si>
    <t>16224,        42-105-7</t>
  </si>
  <si>
    <t>Санкт-Петербург, г. Павловск, 1-я Советская ул., участок 2 (сквер восточнее домов 11 и 13 по 1-й Советской ул.)</t>
  </si>
  <si>
    <t>16219,         42-105-13</t>
  </si>
  <si>
    <t>Санкт-Петербург, г. Павловск, Слуцкая ул., участок 4 (сквер во дворах домов 4-12 по Слуцкой ул.)</t>
  </si>
  <si>
    <t>16220,    42-105-19</t>
  </si>
  <si>
    <t xml:space="preserve">Внутриквартальный сквер на Конюшенной ул., д.1 </t>
  </si>
  <si>
    <t>Санкт-Петербург, г. Павловск, Госпитальная ул., участок 2 (сквер севернее д.23, лит.А по Госпитальной ул.)</t>
  </si>
  <si>
    <t>Санкт-Петербург, г. Павловск, Динамо, Пионерская ул., участок 4 (сквер во дворе домов 4,6 и 8 по Пионерской ул.)</t>
  </si>
  <si>
    <t>16413Б, 42-105-17</t>
  </si>
  <si>
    <t>О.О. Аксенов, составили настоящий акт о том, что при выполнении работ в соответствии с муниципальным контрактом от</t>
  </si>
  <si>
    <t>31 декабря 2015 года №МК - 010  "по уборке и санитарной очистке территорий внутриквартального озеленения", находящихся</t>
  </si>
  <si>
    <t>в границах внутригородского муниципального образования Санкт-Петербурга город Павловск, в июне 2016 года "Подрядчик"</t>
  </si>
  <si>
    <t xml:space="preserve">Общество с ограниченной ответственностью  "СПБВОДХОЗ"  выполнил работы по убрке усовершенствованных и </t>
  </si>
  <si>
    <t>16234,         42-105-1</t>
  </si>
  <si>
    <t>16226,        42-105-5</t>
  </si>
  <si>
    <t xml:space="preserve"> Адрес</t>
  </si>
  <si>
    <t xml:space="preserve">                 30.06.16г.</t>
  </si>
  <si>
    <t>Глава Местной администрации города Павловска                                                                                             М.Ю. Сызранцев</t>
  </si>
  <si>
    <t>Генеральный директор ООО "СПБВОДХОЗ"                                                                                                    О.О. Аксенов</t>
  </si>
  <si>
    <t>неусовершенствованных покрытий, газонов не в полном объёме, по следующим адресам (кадастровым кварталам):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</si>
</sst>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2" fontId="4" fillId="0" borderId="1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7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3" fontId="3" fillId="0" borderId="4" xfId="1" applyNumberFormat="1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A29" workbookViewId="0">
      <selection activeCell="P40" sqref="P40"/>
    </sheetView>
  </sheetViews>
  <sheetFormatPr defaultRowHeight="15" x14ac:dyDescent="0.25"/>
  <cols>
    <col min="1" max="1" width="4.7109375" customWidth="1"/>
    <col min="2" max="2" width="9.5703125" customWidth="1"/>
    <col min="3" max="3" width="16.5703125" customWidth="1"/>
    <col min="4" max="4" width="13.7109375" customWidth="1"/>
    <col min="5" max="5" width="10.7109375" customWidth="1"/>
    <col min="6" max="6" width="12.85546875" customWidth="1"/>
    <col min="7" max="7" width="9" customWidth="1"/>
    <col min="8" max="8" width="9.85546875" customWidth="1"/>
    <col min="9" max="9" width="9.42578125" customWidth="1"/>
    <col min="10" max="10" width="10.5703125" customWidth="1"/>
    <col min="11" max="11" width="9" customWidth="1"/>
    <col min="12" max="12" width="9.42578125" customWidth="1"/>
  </cols>
  <sheetData>
    <row r="1" spans="1:16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6" ht="18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6" x14ac:dyDescent="0.2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 t="s">
        <v>41</v>
      </c>
      <c r="L4" s="8"/>
    </row>
    <row r="5" spans="1:16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6" x14ac:dyDescent="0.25">
      <c r="A6" s="8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x14ac:dyDescent="0.25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6" x14ac:dyDescent="0.25">
      <c r="A8" s="8" t="s">
        <v>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6" x14ac:dyDescent="0.25">
      <c r="A9" s="9" t="s">
        <v>36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6" x14ac:dyDescent="0.25">
      <c r="A10" s="8" t="s">
        <v>37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6" x14ac:dyDescent="0.25">
      <c r="A11" s="8" t="s">
        <v>44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6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6" ht="30" customHeight="1" x14ac:dyDescent="0.25">
      <c r="A13" s="40" t="s">
        <v>2</v>
      </c>
      <c r="B13" s="40" t="s">
        <v>19</v>
      </c>
      <c r="C13" s="41" t="s">
        <v>40</v>
      </c>
      <c r="D13" s="36" t="s">
        <v>3</v>
      </c>
      <c r="E13" s="37"/>
      <c r="F13" s="40" t="s">
        <v>4</v>
      </c>
      <c r="G13" s="22" t="s">
        <v>16</v>
      </c>
      <c r="H13" s="23"/>
      <c r="I13" s="22" t="s">
        <v>5</v>
      </c>
      <c r="J13" s="23"/>
      <c r="K13" s="35" t="s">
        <v>6</v>
      </c>
      <c r="L13" s="35"/>
      <c r="M13" s="1"/>
    </row>
    <row r="14" spans="1:16" ht="30" customHeight="1" x14ac:dyDescent="0.25">
      <c r="A14" s="16"/>
      <c r="B14" s="16"/>
      <c r="C14" s="42"/>
      <c r="D14" s="38"/>
      <c r="E14" s="39"/>
      <c r="F14" s="16"/>
      <c r="G14" s="10" t="s">
        <v>7</v>
      </c>
      <c r="H14" s="10" t="s">
        <v>8</v>
      </c>
      <c r="I14" s="10" t="s">
        <v>7</v>
      </c>
      <c r="J14" s="10" t="s">
        <v>8</v>
      </c>
      <c r="K14" s="10" t="s">
        <v>7</v>
      </c>
      <c r="L14" s="10" t="s">
        <v>8</v>
      </c>
      <c r="M14" s="1"/>
      <c r="P14" s="4"/>
    </row>
    <row r="15" spans="1:16" ht="29.25" customHeight="1" x14ac:dyDescent="0.25">
      <c r="A15" s="26">
        <v>1</v>
      </c>
      <c r="B15" s="25" t="s">
        <v>20</v>
      </c>
      <c r="C15" s="43" t="s">
        <v>18</v>
      </c>
      <c r="D15" s="20" t="s">
        <v>9</v>
      </c>
      <c r="E15" s="10" t="s">
        <v>10</v>
      </c>
      <c r="F15" s="11">
        <v>3.82</v>
      </c>
      <c r="G15" s="10">
        <f>H15*F15</f>
        <v>650.928</v>
      </c>
      <c r="H15" s="10">
        <v>170.4</v>
      </c>
      <c r="I15" s="10">
        <f>J15*F15</f>
        <v>467.56799999999998</v>
      </c>
      <c r="J15" s="10">
        <f>H15-L15</f>
        <v>122.4</v>
      </c>
      <c r="K15" s="10">
        <f>L15*F15</f>
        <v>183.35999999999999</v>
      </c>
      <c r="L15" s="10">
        <v>48</v>
      </c>
      <c r="M15" s="1"/>
    </row>
    <row r="16" spans="1:16" ht="30.75" customHeight="1" x14ac:dyDescent="0.25">
      <c r="A16" s="27"/>
      <c r="B16" s="15"/>
      <c r="C16" s="31"/>
      <c r="D16" s="21"/>
      <c r="E16" s="10" t="s">
        <v>11</v>
      </c>
      <c r="F16" s="11">
        <v>1.23</v>
      </c>
      <c r="G16" s="10">
        <f t="shared" ref="G16:G47" si="0">H16*F16</f>
        <v>314.38799999999998</v>
      </c>
      <c r="H16" s="10">
        <v>255.6</v>
      </c>
      <c r="I16" s="10">
        <f t="shared" ref="I16:I18" si="1">J16*F16</f>
        <v>225.828</v>
      </c>
      <c r="J16" s="10">
        <f t="shared" ref="J16:J47" si="2">H16-L16</f>
        <v>183.6</v>
      </c>
      <c r="K16" s="10">
        <f t="shared" ref="K16:K18" si="3">L16*F16</f>
        <v>88.56</v>
      </c>
      <c r="L16" s="10">
        <v>72</v>
      </c>
      <c r="M16" s="1"/>
    </row>
    <row r="17" spans="1:20" ht="26.45" customHeight="1" x14ac:dyDescent="0.25">
      <c r="A17" s="27"/>
      <c r="B17" s="15"/>
      <c r="C17" s="31"/>
      <c r="D17" s="22" t="s">
        <v>14</v>
      </c>
      <c r="E17" s="24"/>
      <c r="F17" s="11">
        <v>2.21</v>
      </c>
      <c r="G17" s="10">
        <f t="shared" si="0"/>
        <v>0</v>
      </c>
      <c r="H17" s="10">
        <v>0</v>
      </c>
      <c r="I17" s="10">
        <f t="shared" si="1"/>
        <v>0</v>
      </c>
      <c r="J17" s="10">
        <f t="shared" si="2"/>
        <v>0</v>
      </c>
      <c r="K17" s="10">
        <f t="shared" si="3"/>
        <v>0</v>
      </c>
      <c r="L17" s="10">
        <v>0</v>
      </c>
      <c r="M17" s="1"/>
      <c r="O17" s="2"/>
    </row>
    <row r="18" spans="1:20" ht="34.5" customHeight="1" x14ac:dyDescent="0.25">
      <c r="A18" s="28"/>
      <c r="B18" s="16"/>
      <c r="C18" s="32"/>
      <c r="D18" s="22" t="s">
        <v>15</v>
      </c>
      <c r="E18" s="24"/>
      <c r="F18" s="11">
        <v>1.48</v>
      </c>
      <c r="G18" s="10">
        <f t="shared" si="0"/>
        <v>2807.56</v>
      </c>
      <c r="H18" s="10">
        <v>1897</v>
      </c>
      <c r="I18" s="10">
        <f t="shared" si="1"/>
        <v>1963.96</v>
      </c>
      <c r="J18" s="10">
        <f t="shared" si="2"/>
        <v>1327</v>
      </c>
      <c r="K18" s="10">
        <f t="shared" si="3"/>
        <v>843.6</v>
      </c>
      <c r="L18" s="10">
        <v>570</v>
      </c>
      <c r="M18" s="1"/>
    </row>
    <row r="19" spans="1:20" ht="28.5" customHeight="1" x14ac:dyDescent="0.25">
      <c r="A19" s="26">
        <v>2</v>
      </c>
      <c r="B19" s="25" t="s">
        <v>22</v>
      </c>
      <c r="C19" s="30" t="s">
        <v>21</v>
      </c>
      <c r="D19" s="20" t="s">
        <v>9</v>
      </c>
      <c r="E19" s="10" t="s">
        <v>10</v>
      </c>
      <c r="F19" s="11">
        <v>3.82</v>
      </c>
      <c r="G19" s="10">
        <f t="shared" si="0"/>
        <v>577.58399999999995</v>
      </c>
      <c r="H19" s="10">
        <v>151.19999999999999</v>
      </c>
      <c r="I19" s="10">
        <f t="shared" ref="I19:I47" si="4">J19*F19</f>
        <v>401.86399999999992</v>
      </c>
      <c r="J19" s="10">
        <f t="shared" si="2"/>
        <v>105.19999999999999</v>
      </c>
      <c r="K19" s="10">
        <f t="shared" ref="K19:K47" si="5">L19*F19</f>
        <v>175.72</v>
      </c>
      <c r="L19" s="10">
        <v>46</v>
      </c>
      <c r="M19" s="1"/>
      <c r="O19" s="2"/>
    </row>
    <row r="20" spans="1:20" ht="30" customHeight="1" x14ac:dyDescent="0.25">
      <c r="A20" s="27"/>
      <c r="B20" s="15"/>
      <c r="C20" s="31"/>
      <c r="D20" s="29"/>
      <c r="E20" s="10" t="s">
        <v>11</v>
      </c>
      <c r="F20" s="11">
        <v>1.23</v>
      </c>
      <c r="G20" s="10">
        <f t="shared" si="0"/>
        <v>278.964</v>
      </c>
      <c r="H20" s="10">
        <v>226.8</v>
      </c>
      <c r="I20" s="10">
        <f t="shared" si="4"/>
        <v>195.32400000000001</v>
      </c>
      <c r="J20" s="10">
        <f t="shared" si="2"/>
        <v>158.80000000000001</v>
      </c>
      <c r="K20" s="10">
        <f t="shared" si="5"/>
        <v>83.64</v>
      </c>
      <c r="L20" s="10">
        <v>68</v>
      </c>
      <c r="M20" s="1"/>
    </row>
    <row r="21" spans="1:20" ht="28.5" customHeight="1" x14ac:dyDescent="0.25">
      <c r="A21" s="27"/>
      <c r="B21" s="15"/>
      <c r="C21" s="31"/>
      <c r="D21" s="22" t="s">
        <v>14</v>
      </c>
      <c r="E21" s="23"/>
      <c r="F21" s="11">
        <v>2.21</v>
      </c>
      <c r="G21" s="10">
        <f t="shared" si="0"/>
        <v>521.55999999999995</v>
      </c>
      <c r="H21" s="10">
        <v>236</v>
      </c>
      <c r="I21" s="10">
        <f t="shared" si="4"/>
        <v>362.44</v>
      </c>
      <c r="J21" s="10">
        <f t="shared" si="2"/>
        <v>164</v>
      </c>
      <c r="K21" s="10">
        <f t="shared" si="5"/>
        <v>159.12</v>
      </c>
      <c r="L21" s="10">
        <v>72</v>
      </c>
      <c r="M21" s="1"/>
    </row>
    <row r="22" spans="1:20" ht="99.75" hidden="1" customHeight="1" x14ac:dyDescent="0.25">
      <c r="A22" s="27"/>
      <c r="B22" s="15"/>
      <c r="C22" s="31"/>
      <c r="D22" s="22" t="s">
        <v>15</v>
      </c>
      <c r="E22" s="23"/>
      <c r="F22" s="11">
        <v>1.48</v>
      </c>
      <c r="G22" s="10">
        <f t="shared" si="0"/>
        <v>0</v>
      </c>
      <c r="H22" s="10"/>
      <c r="I22" s="10">
        <f t="shared" si="4"/>
        <v>0</v>
      </c>
      <c r="J22" s="10">
        <f t="shared" si="2"/>
        <v>0</v>
      </c>
      <c r="K22" s="10">
        <f t="shared" si="5"/>
        <v>0</v>
      </c>
      <c r="L22" s="10"/>
      <c r="M22" s="1"/>
    </row>
    <row r="23" spans="1:20" ht="21" customHeight="1" x14ac:dyDescent="0.25">
      <c r="A23" s="28"/>
      <c r="B23" s="16"/>
      <c r="C23" s="32"/>
      <c r="D23" s="22" t="s">
        <v>15</v>
      </c>
      <c r="E23" s="24"/>
      <c r="F23" s="10">
        <v>1.48</v>
      </c>
      <c r="G23" s="10">
        <f t="shared" si="0"/>
        <v>3739.96</v>
      </c>
      <c r="H23" s="10">
        <v>2527</v>
      </c>
      <c r="I23" s="10">
        <f t="shared" si="4"/>
        <v>2629.96</v>
      </c>
      <c r="J23" s="10">
        <f t="shared" si="2"/>
        <v>1777</v>
      </c>
      <c r="K23" s="10">
        <f t="shared" si="5"/>
        <v>1110</v>
      </c>
      <c r="L23" s="10">
        <v>750</v>
      </c>
      <c r="M23" s="1"/>
    </row>
    <row r="24" spans="1:20" ht="27.75" customHeight="1" x14ac:dyDescent="0.25">
      <c r="A24" s="17">
        <v>3</v>
      </c>
      <c r="B24" s="14" t="s">
        <v>25</v>
      </c>
      <c r="C24" s="30" t="s">
        <v>24</v>
      </c>
      <c r="D24" s="20" t="s">
        <v>9</v>
      </c>
      <c r="E24" s="10" t="s">
        <v>10</v>
      </c>
      <c r="F24" s="11">
        <v>3.82</v>
      </c>
      <c r="G24" s="10">
        <f t="shared" si="0"/>
        <v>899.99199999999996</v>
      </c>
      <c r="H24" s="10">
        <v>235.6</v>
      </c>
      <c r="I24" s="10">
        <f t="shared" si="4"/>
        <v>624.952</v>
      </c>
      <c r="J24" s="10">
        <f t="shared" si="2"/>
        <v>163.6</v>
      </c>
      <c r="K24" s="10">
        <f t="shared" si="5"/>
        <v>275.03999999999996</v>
      </c>
      <c r="L24" s="10">
        <v>72</v>
      </c>
      <c r="M24" s="1"/>
    </row>
    <row r="25" spans="1:20" ht="27.75" customHeight="1" x14ac:dyDescent="0.25">
      <c r="A25" s="18"/>
      <c r="B25" s="15"/>
      <c r="C25" s="31"/>
      <c r="D25" s="21"/>
      <c r="E25" s="10" t="s">
        <v>11</v>
      </c>
      <c r="F25" s="11">
        <v>1.23</v>
      </c>
      <c r="G25" s="10">
        <f t="shared" si="0"/>
        <v>434.68199999999996</v>
      </c>
      <c r="H25" s="10">
        <v>353.4</v>
      </c>
      <c r="I25" s="10">
        <f t="shared" si="4"/>
        <v>301.84199999999998</v>
      </c>
      <c r="J25" s="10">
        <f t="shared" si="2"/>
        <v>245.39999999999998</v>
      </c>
      <c r="K25" s="10">
        <f t="shared" si="5"/>
        <v>132.84</v>
      </c>
      <c r="L25" s="10">
        <v>108</v>
      </c>
      <c r="M25" s="1"/>
    </row>
    <row r="26" spans="1:20" ht="30" customHeight="1" x14ac:dyDescent="0.25">
      <c r="A26" s="18"/>
      <c r="B26" s="15"/>
      <c r="C26" s="31"/>
      <c r="D26" s="22" t="s">
        <v>14</v>
      </c>
      <c r="E26" s="24"/>
      <c r="F26" s="11">
        <v>2.21</v>
      </c>
      <c r="G26" s="10">
        <f t="shared" si="0"/>
        <v>413.27</v>
      </c>
      <c r="H26" s="10">
        <v>187</v>
      </c>
      <c r="I26" s="10">
        <f t="shared" si="4"/>
        <v>287.3</v>
      </c>
      <c r="J26" s="10">
        <f t="shared" si="2"/>
        <v>130</v>
      </c>
      <c r="K26" s="10">
        <f t="shared" si="5"/>
        <v>125.97</v>
      </c>
      <c r="L26" s="10">
        <v>57</v>
      </c>
      <c r="M26" s="1"/>
    </row>
    <row r="27" spans="1:20" ht="35.25" customHeight="1" x14ac:dyDescent="0.25">
      <c r="A27" s="19"/>
      <c r="B27" s="16"/>
      <c r="C27" s="32"/>
      <c r="D27" s="22" t="s">
        <v>15</v>
      </c>
      <c r="E27" s="24"/>
      <c r="F27" s="11">
        <v>1.48</v>
      </c>
      <c r="G27" s="10">
        <f t="shared" si="0"/>
        <v>6366.96</v>
      </c>
      <c r="H27" s="10">
        <v>4302</v>
      </c>
      <c r="I27" s="10">
        <f t="shared" si="4"/>
        <v>4457.76</v>
      </c>
      <c r="J27" s="10">
        <f t="shared" si="2"/>
        <v>3012</v>
      </c>
      <c r="K27" s="10">
        <f t="shared" si="5"/>
        <v>1909.2</v>
      </c>
      <c r="L27" s="10">
        <v>1290</v>
      </c>
      <c r="M27" s="1"/>
    </row>
    <row r="28" spans="1:20" ht="29.25" customHeight="1" x14ac:dyDescent="0.25">
      <c r="A28" s="17">
        <v>4</v>
      </c>
      <c r="B28" s="14" t="s">
        <v>27</v>
      </c>
      <c r="C28" s="30" t="s">
        <v>26</v>
      </c>
      <c r="D28" s="20" t="s">
        <v>9</v>
      </c>
      <c r="E28" s="10" t="s">
        <v>10</v>
      </c>
      <c r="F28" s="11">
        <v>3.82</v>
      </c>
      <c r="G28" s="10">
        <f t="shared" si="0"/>
        <v>899.99199999999996</v>
      </c>
      <c r="H28" s="10">
        <v>235.6</v>
      </c>
      <c r="I28" s="10">
        <f t="shared" si="4"/>
        <v>632.59199999999998</v>
      </c>
      <c r="J28" s="10">
        <f t="shared" si="2"/>
        <v>165.6</v>
      </c>
      <c r="K28" s="10">
        <f t="shared" si="5"/>
        <v>267.39999999999998</v>
      </c>
      <c r="L28" s="10">
        <v>70</v>
      </c>
      <c r="M28" s="1"/>
    </row>
    <row r="29" spans="1:20" ht="30" customHeight="1" x14ac:dyDescent="0.25">
      <c r="A29" s="18"/>
      <c r="B29" s="15"/>
      <c r="C29" s="31"/>
      <c r="D29" s="21"/>
      <c r="E29" s="10" t="s">
        <v>11</v>
      </c>
      <c r="F29" s="11">
        <v>1.23</v>
      </c>
      <c r="G29" s="10">
        <f t="shared" si="0"/>
        <v>434.68199999999996</v>
      </c>
      <c r="H29" s="10">
        <v>353.4</v>
      </c>
      <c r="I29" s="10">
        <f t="shared" si="4"/>
        <v>306.76199999999994</v>
      </c>
      <c r="J29" s="10">
        <f t="shared" si="2"/>
        <v>249.39999999999998</v>
      </c>
      <c r="K29" s="10">
        <f t="shared" si="5"/>
        <v>127.92</v>
      </c>
      <c r="L29" s="10">
        <v>104</v>
      </c>
      <c r="M29" s="1"/>
    </row>
    <row r="30" spans="1:20" ht="29.25" customHeight="1" x14ac:dyDescent="0.25">
      <c r="A30" s="18"/>
      <c r="B30" s="15"/>
      <c r="C30" s="31"/>
      <c r="D30" s="22" t="s">
        <v>14</v>
      </c>
      <c r="E30" s="24"/>
      <c r="F30" s="11">
        <v>2.21</v>
      </c>
      <c r="G30" s="10">
        <f t="shared" si="0"/>
        <v>548.08000000000004</v>
      </c>
      <c r="H30" s="10">
        <v>248</v>
      </c>
      <c r="I30" s="10">
        <f t="shared" si="4"/>
        <v>382.33</v>
      </c>
      <c r="J30" s="10">
        <f t="shared" si="2"/>
        <v>173</v>
      </c>
      <c r="K30" s="10">
        <f t="shared" si="5"/>
        <v>165.75</v>
      </c>
      <c r="L30" s="10">
        <v>75</v>
      </c>
      <c r="M30" s="1"/>
    </row>
    <row r="31" spans="1:20" ht="32.25" customHeight="1" x14ac:dyDescent="0.25">
      <c r="A31" s="19"/>
      <c r="B31" s="16"/>
      <c r="C31" s="32"/>
      <c r="D31" s="22" t="s">
        <v>15</v>
      </c>
      <c r="E31" s="24"/>
      <c r="F31" s="11">
        <v>1.48</v>
      </c>
      <c r="G31" s="10">
        <f t="shared" si="0"/>
        <v>7046.28</v>
      </c>
      <c r="H31" s="10">
        <v>4761</v>
      </c>
      <c r="I31" s="10">
        <f t="shared" si="4"/>
        <v>4941.72</v>
      </c>
      <c r="J31" s="10">
        <f t="shared" si="2"/>
        <v>3339</v>
      </c>
      <c r="K31" s="10">
        <f t="shared" si="5"/>
        <v>2104.56</v>
      </c>
      <c r="L31" s="10">
        <v>1422</v>
      </c>
      <c r="M31" s="1"/>
      <c r="P31" s="2"/>
      <c r="T31" s="5"/>
    </row>
    <row r="32" spans="1:20" ht="30.75" customHeight="1" x14ac:dyDescent="0.25">
      <c r="A32" s="17">
        <v>5</v>
      </c>
      <c r="B32" s="14" t="s">
        <v>29</v>
      </c>
      <c r="C32" s="47" t="s">
        <v>28</v>
      </c>
      <c r="D32" s="20" t="s">
        <v>9</v>
      </c>
      <c r="E32" s="10" t="s">
        <v>10</v>
      </c>
      <c r="F32" s="11">
        <v>3.82</v>
      </c>
      <c r="G32" s="10">
        <f t="shared" si="0"/>
        <v>840.4</v>
      </c>
      <c r="H32" s="10">
        <v>220</v>
      </c>
      <c r="I32" s="10">
        <f t="shared" si="4"/>
        <v>588.28</v>
      </c>
      <c r="J32" s="10">
        <f t="shared" si="2"/>
        <v>154</v>
      </c>
      <c r="K32" s="10">
        <f t="shared" si="5"/>
        <v>252.11999999999998</v>
      </c>
      <c r="L32" s="10">
        <v>66</v>
      </c>
      <c r="M32" s="1"/>
      <c r="O32" s="3"/>
    </row>
    <row r="33" spans="1:13" ht="28.5" customHeight="1" x14ac:dyDescent="0.25">
      <c r="A33" s="18"/>
      <c r="B33" s="15"/>
      <c r="C33" s="31"/>
      <c r="D33" s="21"/>
      <c r="E33" s="10" t="s">
        <v>11</v>
      </c>
      <c r="F33" s="11">
        <v>1.23</v>
      </c>
      <c r="G33" s="10">
        <f t="shared" si="0"/>
        <v>405.9</v>
      </c>
      <c r="H33" s="10">
        <v>330</v>
      </c>
      <c r="I33" s="10">
        <f t="shared" si="4"/>
        <v>284.13</v>
      </c>
      <c r="J33" s="10">
        <f t="shared" si="2"/>
        <v>231</v>
      </c>
      <c r="K33" s="10">
        <f t="shared" si="5"/>
        <v>121.77</v>
      </c>
      <c r="L33" s="10">
        <v>99</v>
      </c>
      <c r="M33" s="1"/>
    </row>
    <row r="34" spans="1:13" ht="31.5" customHeight="1" x14ac:dyDescent="0.25">
      <c r="A34" s="18"/>
      <c r="B34" s="15"/>
      <c r="C34" s="31"/>
      <c r="D34" s="22" t="s">
        <v>14</v>
      </c>
      <c r="E34" s="24"/>
      <c r="F34" s="11">
        <v>2.21</v>
      </c>
      <c r="G34" s="10">
        <f t="shared" si="0"/>
        <v>857.48</v>
      </c>
      <c r="H34" s="10">
        <v>388</v>
      </c>
      <c r="I34" s="10">
        <f t="shared" si="4"/>
        <v>598.91</v>
      </c>
      <c r="J34" s="10">
        <f t="shared" si="2"/>
        <v>271</v>
      </c>
      <c r="K34" s="10">
        <f t="shared" si="5"/>
        <v>258.57</v>
      </c>
      <c r="L34" s="10">
        <v>117</v>
      </c>
      <c r="M34" s="1"/>
    </row>
    <row r="35" spans="1:13" ht="28.5" customHeight="1" x14ac:dyDescent="0.25">
      <c r="A35" s="19"/>
      <c r="B35" s="16"/>
      <c r="C35" s="32"/>
      <c r="D35" s="22" t="s">
        <v>15</v>
      </c>
      <c r="E35" s="24"/>
      <c r="F35" s="11">
        <v>1.48</v>
      </c>
      <c r="G35" s="10">
        <f t="shared" si="0"/>
        <v>7539.12</v>
      </c>
      <c r="H35" s="10">
        <v>5094</v>
      </c>
      <c r="I35" s="10">
        <f t="shared" si="4"/>
        <v>5279.16</v>
      </c>
      <c r="J35" s="10">
        <f t="shared" si="2"/>
        <v>3567</v>
      </c>
      <c r="K35" s="10">
        <f t="shared" si="5"/>
        <v>2259.96</v>
      </c>
      <c r="L35" s="10">
        <v>1527</v>
      </c>
      <c r="M35" s="1"/>
    </row>
    <row r="36" spans="1:13" ht="27.75" customHeight="1" x14ac:dyDescent="0.25">
      <c r="A36" s="17">
        <v>6</v>
      </c>
      <c r="B36" s="48" t="s">
        <v>38</v>
      </c>
      <c r="C36" s="43" t="s">
        <v>30</v>
      </c>
      <c r="D36" s="20" t="s">
        <v>9</v>
      </c>
      <c r="E36" s="10" t="s">
        <v>10</v>
      </c>
      <c r="F36" s="11">
        <v>3.82</v>
      </c>
      <c r="G36" s="10">
        <f t="shared" si="0"/>
        <v>623.42399999999998</v>
      </c>
      <c r="H36" s="10">
        <v>163.19999999999999</v>
      </c>
      <c r="I36" s="10">
        <f t="shared" si="4"/>
        <v>501.18399999999991</v>
      </c>
      <c r="J36" s="10">
        <f t="shared" si="2"/>
        <v>131.19999999999999</v>
      </c>
      <c r="K36" s="10">
        <f t="shared" si="5"/>
        <v>122.24</v>
      </c>
      <c r="L36" s="10">
        <v>32</v>
      </c>
      <c r="M36" s="1"/>
    </row>
    <row r="37" spans="1:13" ht="27.75" customHeight="1" x14ac:dyDescent="0.25">
      <c r="A37" s="18"/>
      <c r="B37" s="49"/>
      <c r="C37" s="31"/>
      <c r="D37" s="21"/>
      <c r="E37" s="10" t="s">
        <v>11</v>
      </c>
      <c r="F37" s="11">
        <v>1.23</v>
      </c>
      <c r="G37" s="10">
        <f t="shared" si="0"/>
        <v>301.10399999999998</v>
      </c>
      <c r="H37" s="10">
        <v>244.8</v>
      </c>
      <c r="I37" s="10">
        <f t="shared" si="4"/>
        <v>242.06400000000002</v>
      </c>
      <c r="J37" s="10">
        <f t="shared" si="2"/>
        <v>196.8</v>
      </c>
      <c r="K37" s="10">
        <f t="shared" si="5"/>
        <v>59.04</v>
      </c>
      <c r="L37" s="10">
        <v>48</v>
      </c>
      <c r="M37" s="1"/>
    </row>
    <row r="38" spans="1:13" ht="29.25" customHeight="1" x14ac:dyDescent="0.25">
      <c r="A38" s="18"/>
      <c r="B38" s="49"/>
      <c r="C38" s="31"/>
      <c r="D38" s="22" t="s">
        <v>14</v>
      </c>
      <c r="E38" s="24"/>
      <c r="F38" s="11">
        <v>2.21</v>
      </c>
      <c r="G38" s="10">
        <f t="shared" si="0"/>
        <v>881.79</v>
      </c>
      <c r="H38" s="10">
        <v>399</v>
      </c>
      <c r="I38" s="10">
        <f t="shared" si="4"/>
        <v>704.99</v>
      </c>
      <c r="J38" s="10">
        <f t="shared" si="2"/>
        <v>319</v>
      </c>
      <c r="K38" s="10">
        <f t="shared" si="5"/>
        <v>176.8</v>
      </c>
      <c r="L38" s="10">
        <v>80</v>
      </c>
      <c r="M38" s="1"/>
    </row>
    <row r="39" spans="1:13" ht="18.75" customHeight="1" x14ac:dyDescent="0.25">
      <c r="A39" s="19"/>
      <c r="B39" s="50"/>
      <c r="C39" s="32"/>
      <c r="D39" s="22" t="s">
        <v>15</v>
      </c>
      <c r="E39" s="24"/>
      <c r="F39" s="11">
        <v>1.48</v>
      </c>
      <c r="G39" s="10">
        <f t="shared" si="0"/>
        <v>2752.8</v>
      </c>
      <c r="H39" s="10">
        <v>1860</v>
      </c>
      <c r="I39" s="10">
        <f t="shared" si="4"/>
        <v>2220</v>
      </c>
      <c r="J39" s="10">
        <f t="shared" si="2"/>
        <v>1500</v>
      </c>
      <c r="K39" s="10">
        <f t="shared" si="5"/>
        <v>532.79999999999995</v>
      </c>
      <c r="L39" s="10">
        <v>360</v>
      </c>
      <c r="M39" s="1"/>
    </row>
    <row r="40" spans="1:13" ht="28.5" customHeight="1" x14ac:dyDescent="0.25">
      <c r="A40" s="17">
        <v>7</v>
      </c>
      <c r="B40" s="48" t="s">
        <v>39</v>
      </c>
      <c r="C40" s="43" t="s">
        <v>31</v>
      </c>
      <c r="D40" s="20" t="s">
        <v>9</v>
      </c>
      <c r="E40" s="10" t="s">
        <v>10</v>
      </c>
      <c r="F40" s="11">
        <v>3.82</v>
      </c>
      <c r="G40" s="10">
        <f t="shared" si="0"/>
        <v>0</v>
      </c>
      <c r="H40" s="10">
        <v>0</v>
      </c>
      <c r="I40" s="10">
        <f t="shared" si="4"/>
        <v>0</v>
      </c>
      <c r="J40" s="10">
        <f t="shared" si="2"/>
        <v>0</v>
      </c>
      <c r="K40" s="10">
        <f t="shared" si="5"/>
        <v>0</v>
      </c>
      <c r="L40" s="10">
        <v>0</v>
      </c>
      <c r="M40" s="1"/>
    </row>
    <row r="41" spans="1:13" ht="27" customHeight="1" x14ac:dyDescent="0.25">
      <c r="A41" s="18"/>
      <c r="B41" s="49"/>
      <c r="C41" s="31"/>
      <c r="D41" s="21"/>
      <c r="E41" s="10" t="s">
        <v>11</v>
      </c>
      <c r="F41" s="11">
        <v>1.23</v>
      </c>
      <c r="G41" s="10">
        <f t="shared" si="0"/>
        <v>0</v>
      </c>
      <c r="H41" s="10">
        <v>0</v>
      </c>
      <c r="I41" s="10">
        <f t="shared" si="4"/>
        <v>0</v>
      </c>
      <c r="J41" s="10">
        <f t="shared" si="2"/>
        <v>0</v>
      </c>
      <c r="K41" s="10">
        <f t="shared" si="5"/>
        <v>0</v>
      </c>
      <c r="L41" s="10">
        <v>0</v>
      </c>
      <c r="M41" s="1"/>
    </row>
    <row r="42" spans="1:13" ht="27" customHeight="1" x14ac:dyDescent="0.25">
      <c r="A42" s="18"/>
      <c r="B42" s="49"/>
      <c r="C42" s="31"/>
      <c r="D42" s="22" t="s">
        <v>14</v>
      </c>
      <c r="E42" s="24"/>
      <c r="F42" s="11">
        <v>2.21</v>
      </c>
      <c r="G42" s="10">
        <f t="shared" si="0"/>
        <v>404.43</v>
      </c>
      <c r="H42" s="10">
        <v>183</v>
      </c>
      <c r="I42" s="10">
        <f t="shared" si="4"/>
        <v>324.87</v>
      </c>
      <c r="J42" s="10">
        <f t="shared" si="2"/>
        <v>147</v>
      </c>
      <c r="K42" s="10">
        <f t="shared" si="5"/>
        <v>79.56</v>
      </c>
      <c r="L42" s="10">
        <v>36</v>
      </c>
      <c r="M42" s="1"/>
    </row>
    <row r="43" spans="1:13" ht="53.25" customHeight="1" x14ac:dyDescent="0.25">
      <c r="A43" s="19"/>
      <c r="B43" s="50"/>
      <c r="C43" s="32"/>
      <c r="D43" s="22" t="s">
        <v>15</v>
      </c>
      <c r="E43" s="24"/>
      <c r="F43" s="11">
        <v>1.48</v>
      </c>
      <c r="G43" s="10">
        <f t="shared" si="0"/>
        <v>2807.56</v>
      </c>
      <c r="H43" s="10">
        <v>1897</v>
      </c>
      <c r="I43" s="10">
        <f t="shared" si="4"/>
        <v>2245.16</v>
      </c>
      <c r="J43" s="10">
        <f t="shared" si="2"/>
        <v>1517</v>
      </c>
      <c r="K43" s="10">
        <f t="shared" si="5"/>
        <v>562.4</v>
      </c>
      <c r="L43" s="10">
        <v>380</v>
      </c>
      <c r="M43" s="1"/>
    </row>
    <row r="44" spans="1:13" ht="30.75" customHeight="1" x14ac:dyDescent="0.25">
      <c r="A44" s="17">
        <v>8</v>
      </c>
      <c r="B44" s="48" t="s">
        <v>33</v>
      </c>
      <c r="C44" s="47" t="s">
        <v>32</v>
      </c>
      <c r="D44" s="20" t="s">
        <v>9</v>
      </c>
      <c r="E44" s="10" t="s">
        <v>10</v>
      </c>
      <c r="F44" s="11">
        <v>3.82</v>
      </c>
      <c r="G44" s="10">
        <f t="shared" si="0"/>
        <v>305.59999999999997</v>
      </c>
      <c r="H44" s="10">
        <v>80</v>
      </c>
      <c r="I44" s="10">
        <f t="shared" si="4"/>
        <v>244.48</v>
      </c>
      <c r="J44" s="10">
        <f t="shared" si="2"/>
        <v>64</v>
      </c>
      <c r="K44" s="10">
        <f t="shared" si="5"/>
        <v>61.12</v>
      </c>
      <c r="L44" s="10">
        <v>16</v>
      </c>
      <c r="M44" s="1"/>
    </row>
    <row r="45" spans="1:13" ht="29.25" customHeight="1" x14ac:dyDescent="0.25">
      <c r="A45" s="18"/>
      <c r="B45" s="49"/>
      <c r="C45" s="31"/>
      <c r="D45" s="21"/>
      <c r="E45" s="10" t="s">
        <v>11</v>
      </c>
      <c r="F45" s="11">
        <v>1.23</v>
      </c>
      <c r="G45" s="10">
        <f t="shared" si="0"/>
        <v>147.6</v>
      </c>
      <c r="H45" s="10">
        <v>120</v>
      </c>
      <c r="I45" s="10">
        <f t="shared" si="4"/>
        <v>118.08</v>
      </c>
      <c r="J45" s="10">
        <f t="shared" si="2"/>
        <v>96</v>
      </c>
      <c r="K45" s="10">
        <f t="shared" si="5"/>
        <v>29.52</v>
      </c>
      <c r="L45" s="10">
        <v>24</v>
      </c>
      <c r="M45" s="1"/>
    </row>
    <row r="46" spans="1:13" ht="30" customHeight="1" x14ac:dyDescent="0.25">
      <c r="A46" s="18"/>
      <c r="B46" s="49"/>
      <c r="C46" s="31"/>
      <c r="D46" s="22" t="s">
        <v>14</v>
      </c>
      <c r="E46" s="24"/>
      <c r="F46" s="11">
        <v>2.21</v>
      </c>
      <c r="G46" s="10">
        <f t="shared" si="0"/>
        <v>320.45</v>
      </c>
      <c r="H46" s="10">
        <v>145</v>
      </c>
      <c r="I46" s="10">
        <f t="shared" si="4"/>
        <v>254.15</v>
      </c>
      <c r="J46" s="10">
        <f t="shared" si="2"/>
        <v>115</v>
      </c>
      <c r="K46" s="10">
        <f t="shared" si="5"/>
        <v>66.3</v>
      </c>
      <c r="L46" s="10">
        <v>30</v>
      </c>
      <c r="M46" s="1"/>
    </row>
    <row r="47" spans="1:13" ht="48" customHeight="1" x14ac:dyDescent="0.25">
      <c r="A47" s="19"/>
      <c r="B47" s="50"/>
      <c r="C47" s="32"/>
      <c r="D47" s="22" t="s">
        <v>15</v>
      </c>
      <c r="E47" s="24"/>
      <c r="F47" s="11">
        <v>1.48</v>
      </c>
      <c r="G47" s="10">
        <f t="shared" si="0"/>
        <v>1889.96</v>
      </c>
      <c r="H47" s="10">
        <v>1277</v>
      </c>
      <c r="I47" s="10">
        <f t="shared" si="4"/>
        <v>1505.16</v>
      </c>
      <c r="J47" s="10">
        <f t="shared" si="2"/>
        <v>1017</v>
      </c>
      <c r="K47" s="10">
        <f t="shared" si="5"/>
        <v>384.8</v>
      </c>
      <c r="L47" s="10">
        <v>260</v>
      </c>
      <c r="M47" s="1"/>
    </row>
    <row r="48" spans="1:13" ht="15" customHeight="1" x14ac:dyDescent="0.25">
      <c r="A48" s="44" t="s">
        <v>12</v>
      </c>
      <c r="B48" s="45"/>
      <c r="C48" s="45"/>
      <c r="D48" s="45"/>
      <c r="E48" s="45"/>
      <c r="F48" s="46"/>
      <c r="G48" s="10">
        <f>SUM(G15:G47)</f>
        <v>46012.5</v>
      </c>
      <c r="H48" s="10"/>
      <c r="I48" s="10">
        <f>SUM(I15:I47)</f>
        <v>33292.820000000007</v>
      </c>
      <c r="J48" s="10"/>
      <c r="K48" s="10">
        <f>SUM(K15:K47)</f>
        <v>12719.68</v>
      </c>
      <c r="L48" s="10"/>
      <c r="M48" s="1"/>
    </row>
    <row r="49" spans="1:13" ht="15" customHeight="1" x14ac:dyDescent="0.25">
      <c r="A49" s="44" t="s">
        <v>13</v>
      </c>
      <c r="B49" s="45"/>
      <c r="C49" s="45"/>
      <c r="D49" s="45"/>
      <c r="E49" s="45"/>
      <c r="F49" s="46"/>
      <c r="G49" s="10">
        <f>G48/100*118</f>
        <v>54294.75</v>
      </c>
      <c r="H49" s="10"/>
      <c r="I49" s="10">
        <f>I48/100*118</f>
        <v>39285.527600000009</v>
      </c>
      <c r="J49" s="10"/>
      <c r="K49" s="10">
        <f>K48/100*118</f>
        <v>15009.222399999999</v>
      </c>
      <c r="L49" s="10"/>
      <c r="M49" s="1"/>
    </row>
    <row r="50" spans="1:13" ht="15" customHeight="1" x14ac:dyDescent="0.25">
      <c r="A50" s="44" t="s">
        <v>23</v>
      </c>
      <c r="B50" s="45"/>
      <c r="C50" s="45"/>
      <c r="D50" s="45"/>
      <c r="E50" s="45"/>
      <c r="F50" s="46"/>
      <c r="G50" s="10">
        <f>G49*0.4099999888267</f>
        <v>22260.846893348473</v>
      </c>
      <c r="H50" s="10"/>
      <c r="I50" s="10">
        <f>I49*0.4099999888267</f>
        <v>16107.065877051018</v>
      </c>
      <c r="J50" s="10"/>
      <c r="K50" s="10"/>
      <c r="L50" s="10"/>
      <c r="M50" s="1"/>
    </row>
    <row r="51" spans="1:13" ht="15" customHeight="1" x14ac:dyDescent="0.25">
      <c r="A51" s="12"/>
      <c r="B51" s="12"/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"/>
    </row>
    <row r="52" spans="1:1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3" x14ac:dyDescent="0.25">
      <c r="A53" s="8" t="s">
        <v>42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3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3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3" x14ac:dyDescent="0.25">
      <c r="A56" s="8" t="s">
        <v>43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</sheetData>
  <mergeCells count="62">
    <mergeCell ref="A36:A39"/>
    <mergeCell ref="C36:C39"/>
    <mergeCell ref="A40:A43"/>
    <mergeCell ref="C40:C43"/>
    <mergeCell ref="A44:A47"/>
    <mergeCell ref="C44:C47"/>
    <mergeCell ref="B36:B39"/>
    <mergeCell ref="B40:B43"/>
    <mergeCell ref="B44:B47"/>
    <mergeCell ref="D47:E47"/>
    <mergeCell ref="A50:F50"/>
    <mergeCell ref="A48:F48"/>
    <mergeCell ref="A49:F49"/>
    <mergeCell ref="D32:D33"/>
    <mergeCell ref="D34:E34"/>
    <mergeCell ref="D35:E35"/>
    <mergeCell ref="C32:C35"/>
    <mergeCell ref="A32:A35"/>
    <mergeCell ref="D36:D37"/>
    <mergeCell ref="D38:E38"/>
    <mergeCell ref="D39:E39"/>
    <mergeCell ref="D40:D41"/>
    <mergeCell ref="D42:E42"/>
    <mergeCell ref="D43:E43"/>
    <mergeCell ref="D44:D45"/>
    <mergeCell ref="D46:E46"/>
    <mergeCell ref="A2:L2"/>
    <mergeCell ref="A5:L5"/>
    <mergeCell ref="G13:H13"/>
    <mergeCell ref="I13:J13"/>
    <mergeCell ref="K13:L13"/>
    <mergeCell ref="D13:E14"/>
    <mergeCell ref="F13:F14"/>
    <mergeCell ref="C13:C14"/>
    <mergeCell ref="A13:A14"/>
    <mergeCell ref="B13:B14"/>
    <mergeCell ref="A24:A27"/>
    <mergeCell ref="C24:C27"/>
    <mergeCell ref="C28:C31"/>
    <mergeCell ref="D18:E18"/>
    <mergeCell ref="C15:C18"/>
    <mergeCell ref="A15:A18"/>
    <mergeCell ref="D19:D20"/>
    <mergeCell ref="A19:A23"/>
    <mergeCell ref="D23:E23"/>
    <mergeCell ref="C19:C23"/>
    <mergeCell ref="B32:B35"/>
    <mergeCell ref="A28:A31"/>
    <mergeCell ref="D15:D16"/>
    <mergeCell ref="D22:E22"/>
    <mergeCell ref="D21:E21"/>
    <mergeCell ref="D17:E17"/>
    <mergeCell ref="D24:D25"/>
    <mergeCell ref="D26:E26"/>
    <mergeCell ref="D27:E27"/>
    <mergeCell ref="D30:E30"/>
    <mergeCell ref="D31:E31"/>
    <mergeCell ref="D28:D29"/>
    <mergeCell ref="B15:B18"/>
    <mergeCell ref="B19:B23"/>
    <mergeCell ref="B24:B27"/>
    <mergeCell ref="B28:B31"/>
  </mergeCells>
  <pageMargins left="0.70866141732283461" right="0.70866141732283461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2016-07-13T12:16:26Z</dcterms:modified>
</cp:coreProperties>
</file>